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840" activeTab="1"/>
  </bookViews>
  <sheets>
    <sheet name="một số lưu ý" sheetId="6" r:id="rId1"/>
    <sheet name="ma trận tự luận 100" sheetId="3" r:id="rId2"/>
    <sheet name="Sheet1" sheetId="7" r:id="rId3"/>
  </sheets>
  <definedNames>
    <definedName name="_xlnm.Print_Area" localSheetId="1">'ma trận tự luận 100'!$A$2:$V$15</definedName>
  </definedNames>
  <calcPr calcId="144525"/>
</workbook>
</file>

<file path=xl/comments1.xml><?xml version="1.0" encoding="utf-8"?>
<comments xmlns="http://schemas.openxmlformats.org/spreadsheetml/2006/main">
  <authors>
    <author>tc={889203E6-4D05-804E-ABE3-BA4CF94CA6CC}</author>
    <author>tc={F252763C-D2E3-A24F-B620-54CBF7D0A724}</author>
    <author>tc={797717F9-16BD-B943-89F4-95DC0DCEAB2E}</author>
    <author>tc={BD7BE5E4-EF8D-8D4E-AEFE-BFB000D81ACD}</author>
    <author>tc={E5EC52E3-7499-AA4C-AD1F-DB2BE3C8BB7E}</author>
    <author>tc={98D51698-4548-0845-B60F-EAC6797E352C}</author>
    <author>tc={97580A00-6A53-E349-BE01-25B4C72C03D7}</author>
    <author>tc={8CB8DAB5-4E44-E043-829D-1B04396A021C}</author>
    <author>tc={490487AE-2ACF-DC47-80A0-E7930CEDB8AB}</author>
    <author>tc={FC0761B9-30AE-FD45-82B2-967A5276A624}</author>
    <author>tc={BCA4E5EA-2A0D-A242-945E-8FA87DD1E349}</author>
    <author>tc={5E876841-1BEE-B34C-8086-5AE844B02632}</author>
  </authors>
  <commentList>
    <comment ref="V6" authorId="0">
      <text>
        <r>
          <rPr>
            <sz val="12"/>
            <color rgb="FF000000"/>
            <rFont val="Calibri"/>
            <scheme val="minor"/>
            <charset val="0"/>
          </rPr>
          <t xml:space="preserve">[Chú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giữa kỳ 1 từ tuần 1 - 9, kiểm tra tuần đến tuần 9, từ bài 1 đến bài 15.
</t>
        </r>
      </text>
    </comment>
    <comment ref="C8" authorId="1">
      <text>
        <r>
          <rPr>
            <sz val="12"/>
            <color rgb="FF000000"/>
            <rFont val="Calibri"/>
            <scheme val="minor"/>
            <charset val="0"/>
          </rPr>
          <t>[Chú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câu hỏi trắc nghiệm</t>
        </r>
      </text>
    </comment>
    <comment ref="D8" authorId="2">
      <text>
        <r>
          <rPr>
            <sz val="12"/>
            <color rgb="FF000000"/>
            <rFont val="Calibri"/>
            <scheme val="minor"/>
            <charset val="0"/>
          </rPr>
          <t>[Chú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thời gian câu hỏi trắc nghiệm nhận biết từ 0,5 —&gt; 0,75 phút/câu</t>
        </r>
      </text>
    </comment>
    <comment ref="E8" authorId="3">
      <text>
        <r>
          <rPr>
            <sz val="12"/>
            <color rgb="FF000000"/>
            <rFont val="Calibri"/>
            <scheme val="minor"/>
            <charset val="0"/>
          </rPr>
          <t>[Chú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F8" authorId="4">
      <text>
        <r>
          <rPr>
            <sz val="12"/>
            <color rgb="FF000000"/>
            <rFont val="Calibri"/>
            <scheme val="minor"/>
            <charset val="0"/>
          </rPr>
          <t>[Chú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thời gian TL Nhận biết từ 3 - 4 phút/câu (1 điểm)</t>
        </r>
      </text>
    </comment>
    <comment ref="H8" authorId="5">
      <text>
        <r>
          <rPr>
            <sz val="12"/>
            <color rgb="FF000000"/>
            <rFont val="Calibri"/>
            <scheme val="minor"/>
            <charset val="0"/>
          </rPr>
          <t>[Chú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câu hỏi ở mức độ thông hiểu được thiết kế tối đa 4 dòng (phần dẫn và phần phương án lựa chọn) thời gian từ 1,0 -1,25phút/câu</t>
        </r>
      </text>
    </comment>
    <comment ref="J8" authorId="6">
      <text>
        <r>
          <rPr>
            <sz val="12"/>
            <color rgb="FF000000"/>
            <rFont val="Calibri"/>
            <scheme val="minor"/>
            <charset val="0"/>
          </rPr>
          <t xml:space="preserve">[Chú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thời gian câu tự luận nhận biết được tính theo ý (0,25 đ) x số ý x (1 phút —&gt; 1,25 phút) 
</t>
        </r>
      </text>
    </comment>
    <comment ref="K8" authorId="7">
      <text>
        <r>
          <rPr>
            <sz val="12"/>
            <color rgb="FF000000"/>
            <rFont val="Calibri"/>
            <scheme val="minor"/>
            <charset val="0"/>
          </rPr>
          <t xml:space="preserve">[Chú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câu dạng vận dụng, áp dụng kiến thức có trong chuẩn và học liệu trong sách giáo khoa vào một trường hợp cụ thể.
</t>
        </r>
      </text>
    </comment>
    <comment ref="L8" authorId="8">
      <text>
        <r>
          <rPr>
            <sz val="12"/>
            <color rgb="FF000000"/>
            <rFont val="Calibri"/>
            <scheme val="minor"/>
            <charset val="0"/>
          </rPr>
          <t>[Chú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thời gian từ 1,5 - 1,75 phút/câu</t>
        </r>
      </text>
    </comment>
    <comment ref="N8" authorId="9">
      <text>
        <r>
          <rPr>
            <sz val="12"/>
            <color rgb="FF000000"/>
            <rFont val="Calibri"/>
            <scheme val="minor"/>
            <charset val="0"/>
          </rPr>
          <t xml:space="preserve">[Chú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thời gian câu vận dụng tự luận = (1,25  - 1,5) x số ý = câu có 4 ý từ 5- 6 phút. </t>
        </r>
      </text>
    </comment>
    <comment ref="P8" authorId="10">
      <text>
        <r>
          <rPr>
            <sz val="12"/>
            <color rgb="FF000000"/>
            <rFont val="Calibri"/>
            <scheme val="minor"/>
            <charset val="0"/>
          </rPr>
          <t xml:space="preserve">[Chú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thời gian từ 2 - 2,5 phút/câu
</t>
        </r>
      </text>
    </comment>
    <comment ref="R8" authorId="11">
      <text>
        <r>
          <rPr>
            <sz val="12"/>
            <color rgb="FF000000"/>
            <rFont val="Calibri"/>
            <scheme val="minor"/>
            <charset val="0"/>
          </rPr>
          <t xml:space="preserve">[Chú thích theo luồng]
Phiên bản Excel của bạn cho phép bạn đọc chú thích theo luồng này; tuy nhiên, bất kỳ chỉnh sửa nào cho luồng cũng sẽ bị loại bỏ nếu mở tệp ở phiên bản Excel mới hơn. Tìm hiểu thêm: https://go.microsoft.com/fwlink/?linkid=870924
Nhận xét:
    thời gian từ (2,5 - 3) * số ý . khoảng 5 - 6 phút/ câu. </t>
        </r>
      </text>
    </comment>
  </commentList>
</comments>
</file>

<file path=xl/sharedStrings.xml><?xml version="1.0" encoding="utf-8"?>
<sst xmlns="http://schemas.openxmlformats.org/spreadsheetml/2006/main" count="43" uniqueCount="29">
  <si>
    <t>một số lưu ý khi xây dựng ma trận kiểm tra</t>
  </si>
  <si>
    <t xml:space="preserve">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</si>
  <si>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</si>
  <si>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</si>
  <si>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r>
      <rPr>
        <b/>
        <sz val="12"/>
        <color theme="1"/>
        <rFont val="Times New Roman"/>
        <charset val="134"/>
      </rPr>
      <t>Câu tự luận:  vẫn đảm bảo theo mức độ 4:3:2:1, trong đó:</t>
    </r>
    <r>
      <rPr>
        <sz val="12"/>
        <color theme="1"/>
        <rFont val="Times New Roman"/>
        <charset val="134"/>
      </rPr>
      <t xml:space="preserve">
</t>
    </r>
    <r>
      <rPr>
        <b/>
        <sz val="12"/>
        <color theme="1"/>
        <rFont val="Times New Roman"/>
        <charset val="134"/>
      </rPr>
      <t xml:space="preserve"> - Nhận biết: </t>
    </r>
    <r>
      <rPr>
        <sz val="12"/>
        <color theme="1"/>
        <rFont val="Times New Roman"/>
        <charset val="134"/>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 </t>
    </r>
    <r>
      <rPr>
        <b/>
        <sz val="12"/>
        <color theme="1"/>
        <rFont val="Times New Roman"/>
        <charset val="134"/>
      </rPr>
      <t xml:space="preserve">Thông hiểu: </t>
    </r>
    <r>
      <rPr>
        <sz val="12"/>
        <color theme="1"/>
        <rFont val="Times New Roman"/>
        <charset val="134"/>
      </rPr>
      <t xml:space="preserve">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
- </t>
    </r>
    <r>
      <rPr>
        <b/>
        <sz val="12"/>
        <color theme="1"/>
        <rFont val="Times New Roman"/>
        <charset val="134"/>
      </rPr>
      <t>Vận dụng:</t>
    </r>
    <r>
      <rPr>
        <sz val="12"/>
        <color theme="1"/>
        <rFont val="Times New Roman"/>
        <charset val="134"/>
      </rPr>
      <t xml:space="preserve">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
- </t>
    </r>
    <r>
      <rPr>
        <b/>
        <sz val="12"/>
        <color theme="1"/>
        <rFont val="Times New Roman"/>
        <charset val="134"/>
      </rPr>
      <t>Vận dụng cao</t>
    </r>
    <r>
      <rPr>
        <sz val="12"/>
        <color theme="1"/>
        <rFont val="Times New Roman"/>
        <charset val="134"/>
      </rPr>
      <t>: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r>
  </si>
  <si>
    <t>MA TRẬN ĐỀ KIỂM TRA GIỮA KỲ 1</t>
  </si>
  <si>
    <t>MÔN ĐỊA LÍ LỚP 10, THỜI GIAN 45 PHÚT</t>
  </si>
  <si>
    <t>thời gian/ câu trắc nghiệm/tự luận</t>
  </si>
  <si>
    <t>stt</t>
  </si>
  <si>
    <t>NỘI DUNG KIẾN THỨC</t>
  </si>
  <si>
    <t>CÂU HỎI THEO MỨC ĐỘ NHẬN THỨC</t>
  </si>
  <si>
    <t>tổng số câu</t>
  </si>
  <si>
    <t>Tổng thời gian</t>
  </si>
  <si>
    <t>tỉ lệ %</t>
  </si>
  <si>
    <t>NHẬN BIÊT</t>
  </si>
  <si>
    <t>THÔNG HIỂU</t>
  </si>
  <si>
    <t>VẬN DỤNG</t>
  </si>
  <si>
    <t>VẬN DỤNG CAO</t>
  </si>
  <si>
    <t>chTN</t>
  </si>
  <si>
    <t>Thời gian</t>
  </si>
  <si>
    <t>ch TL</t>
  </si>
  <si>
    <t>chTL</t>
  </si>
  <si>
    <t>Bài 7. Cấu trúc của TĐ. Thạch quyển.                                                   Bài 8. Tác động của nội lực.</t>
  </si>
  <si>
    <t>Bài 9. Tác động của ngoại lực.            Bài 10. Thực hành</t>
  </si>
  <si>
    <t>Bài 11. Khí quyển                               Bài 12. Sự phân bố khí áp.</t>
  </si>
  <si>
    <t>Bài 13. Ngưng đọng hơi nước trong khí quyển. Mưa.</t>
  </si>
  <si>
    <t xml:space="preserve">tổng </t>
  </si>
  <si>
    <t xml:space="preserve">tỉ lệ </t>
  </si>
  <si>
    <t>tổng điểm</t>
  </si>
</sst>
</file>

<file path=xl/styles.xml><?xml version="1.0" encoding="utf-8"?>
<styleSheet xmlns="http://schemas.openxmlformats.org/spreadsheetml/2006/main">
  <numFmts count="5">
    <numFmt numFmtId="176" formatCode="_-* #,##0\ &quot;₫&quot;_-;\-* #,##0\ &quot;₫&quot;_-;_-* &quot;-&quot;\ &quot;₫&quot;_-;_-@_-"/>
    <numFmt numFmtId="177" formatCode="_-* #,##0.00\ &quot;₫&quot;_-;\-* #,##0.00\ &quot;₫&quot;_-;_-* &quot;-&quot;??\ &quot;₫&quot;_-;_-@_-"/>
    <numFmt numFmtId="178" formatCode="_(* #,##0_);_(* \(#,##0\);_(* &quot;-&quot;_);_(@_)"/>
    <numFmt numFmtId="179" formatCode="_ * #,##0.00_ ;_ * \-#,##0.00_ ;_ * &quot;-&quot;??_ ;_ @_ "/>
    <numFmt numFmtId="180" formatCode="_(* #,##0.0_);_(* \(#,##0.0\);_(* &quot;-&quot;_);_(@_)"/>
  </numFmts>
  <fonts count="32">
    <font>
      <sz val="12"/>
      <color theme="1"/>
      <name val="Calibri"/>
      <charset val="134"/>
      <scheme val="minor"/>
    </font>
    <font>
      <sz val="12"/>
      <color theme="1"/>
      <name val="Times New Roman"/>
      <charset val="134"/>
    </font>
    <font>
      <b/>
      <sz val="12"/>
      <color theme="1"/>
      <name val="Times New Roman"/>
      <charset val="134"/>
    </font>
    <font>
      <b/>
      <sz val="20"/>
      <color theme="1"/>
      <name val="Times New Roman"/>
      <charset val="134"/>
    </font>
    <font>
      <i/>
      <sz val="12"/>
      <color theme="1"/>
      <name val="Times New Roman"/>
      <charset val="134"/>
    </font>
    <font>
      <b/>
      <sz val="16"/>
      <color theme="1"/>
      <name val="Times New Roman"/>
      <charset val="134"/>
    </font>
    <font>
      <sz val="14"/>
      <color theme="1"/>
      <name val="Times New Roman"/>
      <charset val="134"/>
    </font>
    <font>
      <sz val="14"/>
      <color rgb="FFFF0000"/>
      <name val="Times New Roman"/>
      <charset val="134"/>
    </font>
    <font>
      <i/>
      <sz val="14"/>
      <color theme="1"/>
      <name val="Times New Roman"/>
      <charset val="134"/>
    </font>
    <font>
      <b/>
      <i/>
      <sz val="14"/>
      <color theme="1"/>
      <name val="Times New Roman"/>
      <charset val="134"/>
    </font>
    <font>
      <b/>
      <sz val="14"/>
      <color theme="1"/>
      <name val="Times New Roman"/>
      <charset val="134"/>
    </font>
    <font>
      <sz val="11"/>
      <color theme="1"/>
      <name val="Calibri"/>
      <charset val="134"/>
      <scheme val="minor"/>
    </font>
    <font>
      <sz val="11"/>
      <color theme="0"/>
      <name val="Calibri"/>
      <charset val="0"/>
      <scheme val="minor"/>
    </font>
    <font>
      <sz val="11"/>
      <color theme="1"/>
      <name val="Calibri"/>
      <charset val="0"/>
      <scheme val="minor"/>
    </font>
    <font>
      <b/>
      <sz val="11"/>
      <color rgb="FF3F3F3F"/>
      <name val="Calibri"/>
      <charset val="0"/>
      <scheme val="minor"/>
    </font>
    <font>
      <i/>
      <sz val="11"/>
      <color rgb="FF7F7F7F"/>
      <name val="Calibri"/>
      <charset val="0"/>
      <scheme val="minor"/>
    </font>
    <font>
      <b/>
      <sz val="13"/>
      <color theme="3"/>
      <name val="Calibri"/>
      <charset val="134"/>
      <scheme val="minor"/>
    </font>
    <font>
      <b/>
      <sz val="11"/>
      <color theme="1"/>
      <name val="Calibri"/>
      <charset val="0"/>
      <scheme val="minor"/>
    </font>
    <font>
      <b/>
      <sz val="11"/>
      <color theme="3"/>
      <name val="Calibri"/>
      <charset val="134"/>
      <scheme val="minor"/>
    </font>
    <font>
      <b/>
      <sz val="11"/>
      <color rgb="FFFFFFFF"/>
      <name val="Calibri"/>
      <charset val="0"/>
      <scheme val="minor"/>
    </font>
    <font>
      <sz val="11"/>
      <color rgb="FF3F3F76"/>
      <name val="Calibri"/>
      <charset val="0"/>
      <scheme val="minor"/>
    </font>
    <font>
      <sz val="11"/>
      <color rgb="FFFA7D00"/>
      <name val="Calibri"/>
      <charset val="0"/>
      <scheme val="minor"/>
    </font>
    <font>
      <sz val="11"/>
      <color rgb="FF006100"/>
      <name val="Calibri"/>
      <charset val="0"/>
      <scheme val="minor"/>
    </font>
    <font>
      <b/>
      <sz val="15"/>
      <color theme="3"/>
      <name val="Calibri"/>
      <charset val="134"/>
      <scheme val="minor"/>
    </font>
    <font>
      <b/>
      <sz val="18"/>
      <color theme="3"/>
      <name val="Calibri"/>
      <charset val="134"/>
      <scheme val="minor"/>
    </font>
    <font>
      <sz val="11"/>
      <color rgb="FF9C6500"/>
      <name val="Calibri"/>
      <charset val="0"/>
      <scheme val="minor"/>
    </font>
    <font>
      <sz val="11"/>
      <color rgb="FFFF0000"/>
      <name val="Calibri"/>
      <charset val="0"/>
      <scheme val="minor"/>
    </font>
    <font>
      <u/>
      <sz val="11"/>
      <color rgb="FF0000FF"/>
      <name val="Calibri"/>
      <charset val="0"/>
      <scheme val="minor"/>
    </font>
    <font>
      <sz val="11"/>
      <color rgb="FF9C0006"/>
      <name val="Calibri"/>
      <charset val="0"/>
      <scheme val="minor"/>
    </font>
    <font>
      <b/>
      <sz val="11"/>
      <color rgb="FFFA7D00"/>
      <name val="Calibri"/>
      <charset val="0"/>
      <scheme val="minor"/>
    </font>
    <font>
      <u/>
      <sz val="11"/>
      <color rgb="FF800080"/>
      <name val="Calibri"/>
      <charset val="0"/>
      <scheme val="minor"/>
    </font>
    <font>
      <sz val="12"/>
      <color rgb="FF000000"/>
      <name val="Calibri"/>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6" tint="0.799981688894314"/>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3" fillId="4" borderId="0" applyNumberFormat="0" applyBorder="0" applyAlignment="0" applyProtection="0">
      <alignment vertical="center"/>
    </xf>
    <xf numFmtId="179" fontId="11" fillId="0" borderId="0" applyFont="0" applyFill="0" applyBorder="0" applyAlignment="0" applyProtection="0">
      <alignment vertical="center"/>
    </xf>
    <xf numFmtId="178" fontId="0" fillId="0" borderId="0" applyFont="0" applyFill="0" applyBorder="0" applyAlignment="0" applyProtection="0"/>
    <xf numFmtId="176" fontId="11" fillId="0" borderId="0" applyFont="0" applyFill="0" applyBorder="0" applyAlignment="0" applyProtection="0">
      <alignment vertical="center"/>
    </xf>
    <xf numFmtId="177" fontId="11" fillId="0" borderId="0" applyFont="0" applyFill="0" applyBorder="0" applyAlignment="0" applyProtection="0">
      <alignment vertical="center"/>
    </xf>
    <xf numFmtId="9" fontId="0" fillId="0" borderId="0" applyFont="0" applyFill="0" applyBorder="0" applyAlignment="0" applyProtection="0"/>
    <xf numFmtId="0" fontId="19" fillId="6" borderId="16" applyNumberFormat="0" applyAlignment="0" applyProtection="0">
      <alignment vertical="center"/>
    </xf>
    <xf numFmtId="0" fontId="16" fillId="0" borderId="14" applyNumberFormat="0" applyFill="0" applyAlignment="0" applyProtection="0">
      <alignment vertical="center"/>
    </xf>
    <xf numFmtId="0" fontId="11" fillId="10" borderId="20" applyNumberFormat="0" applyFont="0" applyAlignment="0" applyProtection="0">
      <alignment vertical="center"/>
    </xf>
    <xf numFmtId="0" fontId="27" fillId="0" borderId="0" applyNumberFormat="0" applyFill="0" applyBorder="0" applyAlignment="0" applyProtection="0">
      <alignment vertical="center"/>
    </xf>
    <xf numFmtId="0" fontId="12" fillId="14" borderId="0" applyNumberFormat="0" applyBorder="0" applyAlignment="0" applyProtection="0">
      <alignment vertical="center"/>
    </xf>
    <xf numFmtId="0" fontId="30" fillId="0" borderId="0" applyNumberFormat="0" applyFill="0" applyBorder="0" applyAlignment="0" applyProtection="0">
      <alignment vertical="center"/>
    </xf>
    <xf numFmtId="0" fontId="13" fillId="3" borderId="0" applyNumberFormat="0" applyBorder="0" applyAlignment="0" applyProtection="0">
      <alignment vertical="center"/>
    </xf>
    <xf numFmtId="0" fontId="26" fillId="0" borderId="0" applyNumberFormat="0" applyFill="0" applyBorder="0" applyAlignment="0" applyProtection="0">
      <alignment vertical="center"/>
    </xf>
    <xf numFmtId="0" fontId="13" fillId="13" borderId="0" applyNumberFormat="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14"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20" fillId="7" borderId="17" applyNumberFormat="0" applyAlignment="0" applyProtection="0">
      <alignment vertical="center"/>
    </xf>
    <xf numFmtId="0" fontId="12" fillId="18" borderId="0" applyNumberFormat="0" applyBorder="0" applyAlignment="0" applyProtection="0">
      <alignment vertical="center"/>
    </xf>
    <xf numFmtId="0" fontId="22" fillId="8" borderId="0" applyNumberFormat="0" applyBorder="0" applyAlignment="0" applyProtection="0">
      <alignment vertical="center"/>
    </xf>
    <xf numFmtId="0" fontId="14" fillId="5" borderId="13" applyNumberFormat="0" applyAlignment="0" applyProtection="0">
      <alignment vertical="center"/>
    </xf>
    <xf numFmtId="0" fontId="13" fillId="21" borderId="0" applyNumberFormat="0" applyBorder="0" applyAlignment="0" applyProtection="0">
      <alignment vertical="center"/>
    </xf>
    <xf numFmtId="0" fontId="29" fillId="5" borderId="17" applyNumberFormat="0" applyAlignment="0" applyProtection="0">
      <alignment vertical="center"/>
    </xf>
    <xf numFmtId="0" fontId="21" fillId="0" borderId="18" applyNumberFormat="0" applyFill="0" applyAlignment="0" applyProtection="0">
      <alignment vertical="center"/>
    </xf>
    <xf numFmtId="0" fontId="17" fillId="0" borderId="15" applyNumberFormat="0" applyFill="0" applyAlignment="0" applyProtection="0">
      <alignment vertical="center"/>
    </xf>
    <xf numFmtId="0" fontId="28" fillId="15" borderId="0" applyNumberFormat="0" applyBorder="0" applyAlignment="0" applyProtection="0">
      <alignment vertical="center"/>
    </xf>
    <xf numFmtId="0" fontId="25" fillId="11" borderId="0" applyNumberFormat="0" applyBorder="0" applyAlignment="0" applyProtection="0">
      <alignment vertical="center"/>
    </xf>
    <xf numFmtId="0" fontId="12" fillId="9" borderId="0" applyNumberFormat="0" applyBorder="0" applyAlignment="0" applyProtection="0">
      <alignment vertical="center"/>
    </xf>
    <xf numFmtId="0" fontId="13" fillId="12"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13" fillId="32" borderId="0" applyNumberFormat="0" applyBorder="0" applyAlignment="0" applyProtection="0">
      <alignment vertical="center"/>
    </xf>
    <xf numFmtId="0" fontId="12" fillId="23" borderId="0" applyNumberFormat="0" applyBorder="0" applyAlignment="0" applyProtection="0">
      <alignment vertical="center"/>
    </xf>
    <xf numFmtId="0" fontId="13" fillId="16" borderId="0" applyNumberFormat="0" applyBorder="0" applyAlignment="0" applyProtection="0">
      <alignment vertical="center"/>
    </xf>
    <xf numFmtId="0" fontId="13" fillId="22" borderId="0" applyNumberFormat="0" applyBorder="0" applyAlignment="0" applyProtection="0">
      <alignment vertical="center"/>
    </xf>
    <xf numFmtId="0" fontId="12" fillId="31" borderId="0" applyNumberFormat="0" applyBorder="0" applyAlignment="0" applyProtection="0">
      <alignment vertical="center"/>
    </xf>
    <xf numFmtId="0" fontId="13" fillId="27"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3" fillId="20" borderId="0" applyNumberFormat="0" applyBorder="0" applyAlignment="0" applyProtection="0">
      <alignment vertical="center"/>
    </xf>
    <xf numFmtId="0" fontId="12" fillId="19" borderId="0" applyNumberFormat="0" applyBorder="0" applyAlignment="0" applyProtection="0">
      <alignment vertical="center"/>
    </xf>
  </cellStyleXfs>
  <cellXfs count="54">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xf numFmtId="0" fontId="3" fillId="0" borderId="0" xfId="0" applyFont="1" applyAlignment="1">
      <alignment horizontal="center" vertical="center"/>
    </xf>
    <xf numFmtId="0" fontId="1" fillId="0" borderId="0" xfId="0" applyFont="1" applyAlignment="1">
      <alignment horizontal="center" vertical="center"/>
    </xf>
    <xf numFmtId="0" fontId="4"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vertical="center" wrapText="1"/>
    </xf>
    <xf numFmtId="0" fontId="6" fillId="0" borderId="2" xfId="0" applyFont="1" applyBorder="1" applyAlignment="1">
      <alignment horizontal="center" vertical="center"/>
    </xf>
    <xf numFmtId="0" fontId="7" fillId="0" borderId="0" xfId="0" applyFont="1" applyAlignment="1">
      <alignment vertical="center" wrapText="1"/>
    </xf>
    <xf numFmtId="0" fontId="8" fillId="0" borderId="2" xfId="0" applyFont="1" applyBorder="1" applyAlignment="1">
      <alignment horizontal="center" vertical="center"/>
    </xf>
    <xf numFmtId="178" fontId="8" fillId="0" borderId="2" xfId="3" applyFont="1" applyBorder="1" applyAlignment="1">
      <alignment horizontal="center" vertical="center"/>
    </xf>
    <xf numFmtId="0" fontId="7" fillId="0" borderId="2" xfId="0" applyFont="1" applyBorder="1" applyAlignment="1">
      <alignmen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vertical="center"/>
    </xf>
    <xf numFmtId="9" fontId="6" fillId="0" borderId="3"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6" xfId="0" applyNumberFormat="1"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9" fillId="0" borderId="4" xfId="0" applyFont="1" applyBorder="1" applyAlignment="1">
      <alignment horizontal="center" vertical="center"/>
    </xf>
    <xf numFmtId="180" fontId="8" fillId="0" borderId="2" xfId="3" applyNumberFormat="1" applyFont="1" applyBorder="1" applyAlignment="1">
      <alignment horizontal="center" vertical="center"/>
    </xf>
    <xf numFmtId="0" fontId="5"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78" fontId="8" fillId="0" borderId="2" xfId="0" applyNumberFormat="1" applyFont="1" applyBorder="1" applyAlignment="1">
      <alignment horizontal="center" vertical="center"/>
    </xf>
    <xf numFmtId="9" fontId="8" fillId="0" borderId="2" xfId="6" applyNumberFormat="1" applyFont="1" applyBorder="1" applyAlignment="1">
      <alignment horizontal="center" vertical="center"/>
    </xf>
    <xf numFmtId="2" fontId="1" fillId="0" borderId="0" xfId="0" applyNumberFormat="1" applyFont="1" applyAlignment="1">
      <alignment vertical="center"/>
    </xf>
    <xf numFmtId="9" fontId="8" fillId="0" borderId="2" xfId="0" applyNumberFormat="1" applyFont="1" applyBorder="1" applyAlignment="1">
      <alignment horizontal="center" vertical="center"/>
    </xf>
    <xf numFmtId="178" fontId="10" fillId="0" borderId="2" xfId="0" applyNumberFormat="1" applyFont="1" applyBorder="1" applyAlignment="1">
      <alignment vertical="center"/>
    </xf>
    <xf numFmtId="9" fontId="10" fillId="0" borderId="2" xfId="6" applyFont="1" applyBorder="1" applyAlignment="1">
      <alignment vertical="center"/>
    </xf>
    <xf numFmtId="0" fontId="6" fillId="0" borderId="2" xfId="0" applyFont="1" applyBorder="1" applyAlignment="1">
      <alignment vertical="center"/>
    </xf>
    <xf numFmtId="9" fontId="6" fillId="0" borderId="2" xfId="0" applyNumberFormat="1" applyFont="1" applyBorder="1" applyAlignment="1">
      <alignment vertical="center"/>
    </xf>
    <xf numFmtId="0" fontId="0" fillId="0" borderId="0" xfId="0" applyAlignment="1">
      <alignment horizontal="left" vertical="center" wrapText="1"/>
    </xf>
    <xf numFmtId="0" fontId="9" fillId="0" borderId="0" xfId="0" applyFont="1" applyAlignment="1">
      <alignment vertical="center"/>
    </xf>
    <xf numFmtId="0" fontId="1" fillId="0" borderId="0" xfId="0" applyFont="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horizontal="center"/>
    </xf>
    <xf numFmtId="0" fontId="6" fillId="0" borderId="0" xfId="0" applyFont="1"/>
    <xf numFmtId="0" fontId="1" fillId="0" borderId="0" xfId="0" applyFont="1" applyAlignment="1">
      <alignment horizontal="left" vertical="top"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zoomScale="96" zoomScaleNormal="96" topLeftCell="B1" workbookViewId="0">
      <selection activeCell="B5" sqref="B5:L5"/>
    </sheetView>
  </sheetViews>
  <sheetFormatPr defaultColWidth="10.75" defaultRowHeight="15.5" outlineLevelRow="4"/>
  <cols>
    <col min="1" max="1" width="6.125" customWidth="1"/>
  </cols>
  <sheetData>
    <row r="1" ht="17.5" spans="1:1">
      <c r="A1" s="48" t="s">
        <v>0</v>
      </c>
    </row>
    <row r="2" s="47" customFormat="1" ht="69.95" customHeight="1" spans="1:12">
      <c r="A2" s="49">
        <v>1</v>
      </c>
      <c r="B2" s="50" t="s">
        <v>1</v>
      </c>
      <c r="C2" s="50"/>
      <c r="D2" s="50"/>
      <c r="E2" s="50"/>
      <c r="F2" s="50"/>
      <c r="G2" s="50"/>
      <c r="H2" s="50"/>
      <c r="I2" s="50"/>
      <c r="J2" s="50"/>
      <c r="K2" s="50"/>
      <c r="L2" s="50"/>
    </row>
    <row r="3" ht="65.1" customHeight="1" spans="1:12">
      <c r="A3" s="51">
        <v>2</v>
      </c>
      <c r="B3" s="50" t="s">
        <v>2</v>
      </c>
      <c r="C3" s="50"/>
      <c r="D3" s="50"/>
      <c r="E3" s="50"/>
      <c r="F3" s="50"/>
      <c r="G3" s="50"/>
      <c r="H3" s="50"/>
      <c r="I3" s="50"/>
      <c r="J3" s="50"/>
      <c r="K3" s="50"/>
      <c r="L3" s="50"/>
    </row>
    <row r="4" ht="18" spans="1:12">
      <c r="A4" s="51">
        <v>3</v>
      </c>
      <c r="B4" s="52" t="s">
        <v>3</v>
      </c>
      <c r="C4" s="52"/>
      <c r="D4" s="52"/>
      <c r="E4" s="52"/>
      <c r="F4" s="52"/>
      <c r="G4" s="52"/>
      <c r="H4" s="52"/>
      <c r="I4" s="52"/>
      <c r="J4" s="52"/>
      <c r="K4" s="52"/>
      <c r="L4" s="52"/>
    </row>
    <row r="5" ht="372.95" customHeight="1" spans="2:12">
      <c r="B5" s="53" t="s">
        <v>4</v>
      </c>
      <c r="C5" s="53"/>
      <c r="D5" s="53"/>
      <c r="E5" s="53"/>
      <c r="F5" s="53"/>
      <c r="G5" s="53"/>
      <c r="H5" s="53"/>
      <c r="I5" s="53"/>
      <c r="J5" s="53"/>
      <c r="K5" s="53"/>
      <c r="L5" s="53"/>
    </row>
  </sheetData>
  <mergeCells count="3">
    <mergeCell ref="B2:L2"/>
    <mergeCell ref="B3:L3"/>
    <mergeCell ref="B5:L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Y15"/>
  <sheetViews>
    <sheetView tabSelected="1" zoomScale="80" zoomScaleNormal="80" topLeftCell="B8" workbookViewId="0">
      <selection activeCell="O15" sqref="O15:R15"/>
    </sheetView>
  </sheetViews>
  <sheetFormatPr defaultColWidth="10.75" defaultRowHeight="15.5"/>
  <cols>
    <col min="1" max="1" width="6.875" style="3" customWidth="1"/>
    <col min="2" max="2" width="35.875" style="3" customWidth="1"/>
    <col min="3" max="20" width="7" style="3" customWidth="1"/>
    <col min="21" max="16384" width="10.75" style="3"/>
  </cols>
  <sheetData>
    <row r="2" ht="30" customHeight="1" spans="1:22">
      <c r="A2" s="4" t="s">
        <v>5</v>
      </c>
      <c r="B2" s="4"/>
      <c r="C2" s="4"/>
      <c r="D2" s="4"/>
      <c r="E2" s="4"/>
      <c r="F2" s="4"/>
      <c r="G2" s="4"/>
      <c r="H2" s="4"/>
      <c r="I2" s="4"/>
      <c r="J2" s="4"/>
      <c r="K2" s="4"/>
      <c r="L2" s="4"/>
      <c r="M2" s="4"/>
      <c r="N2" s="4"/>
      <c r="O2" s="4"/>
      <c r="P2" s="4"/>
      <c r="Q2" s="4"/>
      <c r="R2" s="4"/>
      <c r="S2" s="4"/>
      <c r="T2" s="4"/>
      <c r="U2" s="4"/>
      <c r="V2" s="4"/>
    </row>
    <row r="3" ht="33" customHeight="1" spans="1:22">
      <c r="A3" s="4" t="s">
        <v>6</v>
      </c>
      <c r="B3" s="4"/>
      <c r="C3" s="4"/>
      <c r="D3" s="4"/>
      <c r="E3" s="4"/>
      <c r="F3" s="4"/>
      <c r="G3" s="4"/>
      <c r="H3" s="4"/>
      <c r="I3" s="4"/>
      <c r="J3" s="4"/>
      <c r="K3" s="4"/>
      <c r="L3" s="4"/>
      <c r="M3" s="4"/>
      <c r="N3" s="4"/>
      <c r="O3" s="4"/>
      <c r="P3" s="4"/>
      <c r="Q3" s="4"/>
      <c r="R3" s="4"/>
      <c r="S3" s="4"/>
      <c r="T3" s="4"/>
      <c r="U3" s="4"/>
      <c r="V3" s="4"/>
    </row>
    <row r="4" ht="27.95" customHeight="1" spans="2:19">
      <c r="B4" s="5" t="s">
        <v>7</v>
      </c>
      <c r="C4" s="6"/>
      <c r="D4" s="6">
        <v>0.75</v>
      </c>
      <c r="E4" s="6"/>
      <c r="F4" s="6">
        <v>5</v>
      </c>
      <c r="G4" s="6"/>
      <c r="H4" s="6">
        <v>1</v>
      </c>
      <c r="I4" s="6"/>
      <c r="J4" s="6">
        <v>5</v>
      </c>
      <c r="K4" s="6"/>
      <c r="L4" s="6">
        <v>1.5</v>
      </c>
      <c r="M4" s="6"/>
      <c r="N4" s="6">
        <v>15</v>
      </c>
      <c r="O4" s="6"/>
      <c r="P4" s="6">
        <v>2.25</v>
      </c>
      <c r="Q4" s="6"/>
      <c r="R4" s="6">
        <v>5</v>
      </c>
      <c r="S4" s="6"/>
    </row>
    <row r="5" ht="24.95" customHeight="1" spans="18:18">
      <c r="R5" s="3">
        <v>5</v>
      </c>
    </row>
    <row r="6" ht="42" customHeight="1" spans="1:25">
      <c r="A6" s="7" t="s">
        <v>8</v>
      </c>
      <c r="B6" s="8" t="s">
        <v>9</v>
      </c>
      <c r="C6" s="9" t="s">
        <v>10</v>
      </c>
      <c r="D6" s="10"/>
      <c r="E6" s="10"/>
      <c r="F6" s="10"/>
      <c r="G6" s="10"/>
      <c r="H6" s="10"/>
      <c r="I6" s="10"/>
      <c r="J6" s="10"/>
      <c r="K6" s="10"/>
      <c r="L6" s="10"/>
      <c r="M6" s="10"/>
      <c r="N6" s="10"/>
      <c r="O6" s="10"/>
      <c r="P6" s="10"/>
      <c r="Q6" s="10"/>
      <c r="R6" s="32"/>
      <c r="S6" s="33" t="s">
        <v>11</v>
      </c>
      <c r="T6" s="34"/>
      <c r="U6" s="7" t="s">
        <v>12</v>
      </c>
      <c r="V6" s="7" t="s">
        <v>13</v>
      </c>
      <c r="W6" s="35"/>
      <c r="X6" s="36"/>
      <c r="Y6" s="36"/>
    </row>
    <row r="7" ht="27.95" customHeight="1" spans="1:25">
      <c r="A7" s="11"/>
      <c r="B7" s="8"/>
      <c r="C7" s="12" t="s">
        <v>14</v>
      </c>
      <c r="D7" s="13"/>
      <c r="E7" s="13"/>
      <c r="F7" s="14"/>
      <c r="G7" s="12" t="s">
        <v>15</v>
      </c>
      <c r="H7" s="13"/>
      <c r="I7" s="13"/>
      <c r="J7" s="14"/>
      <c r="K7" s="12" t="s">
        <v>16</v>
      </c>
      <c r="L7" s="13"/>
      <c r="M7" s="13"/>
      <c r="N7" s="14"/>
      <c r="O7" s="12" t="s">
        <v>17</v>
      </c>
      <c r="P7" s="13"/>
      <c r="Q7" s="13"/>
      <c r="R7" s="14"/>
      <c r="S7" s="37"/>
      <c r="T7" s="38"/>
      <c r="U7" s="11"/>
      <c r="V7" s="11"/>
      <c r="W7" s="35"/>
      <c r="X7" s="36"/>
      <c r="Y7" s="36"/>
    </row>
    <row r="8" ht="30" spans="1:25">
      <c r="A8" s="15"/>
      <c r="B8" s="8"/>
      <c r="C8" s="16" t="s">
        <v>18</v>
      </c>
      <c r="D8" s="16" t="s">
        <v>19</v>
      </c>
      <c r="E8" s="16" t="s">
        <v>20</v>
      </c>
      <c r="F8" s="16" t="s">
        <v>19</v>
      </c>
      <c r="G8" s="16" t="s">
        <v>18</v>
      </c>
      <c r="H8" s="16" t="s">
        <v>19</v>
      </c>
      <c r="I8" s="16" t="s">
        <v>20</v>
      </c>
      <c r="J8" s="16" t="s">
        <v>19</v>
      </c>
      <c r="K8" s="16" t="s">
        <v>18</v>
      </c>
      <c r="L8" s="16" t="s">
        <v>19</v>
      </c>
      <c r="M8" s="16" t="s">
        <v>20</v>
      </c>
      <c r="N8" s="16" t="s">
        <v>19</v>
      </c>
      <c r="O8" s="16" t="s">
        <v>18</v>
      </c>
      <c r="P8" s="16" t="s">
        <v>19</v>
      </c>
      <c r="Q8" s="16" t="s">
        <v>20</v>
      </c>
      <c r="R8" s="16" t="s">
        <v>19</v>
      </c>
      <c r="S8" s="16" t="s">
        <v>18</v>
      </c>
      <c r="T8" s="16" t="s">
        <v>21</v>
      </c>
      <c r="U8" s="15"/>
      <c r="V8" s="15"/>
      <c r="W8" s="35"/>
      <c r="X8" s="36"/>
      <c r="Y8" s="36"/>
    </row>
    <row r="9" s="1" customFormat="1" ht="56.25" customHeight="1" spans="1:24">
      <c r="A9" s="17">
        <v>1</v>
      </c>
      <c r="B9" s="18" t="s">
        <v>22</v>
      </c>
      <c r="C9" s="19"/>
      <c r="D9" s="20">
        <f>C9*D$4</f>
        <v>0</v>
      </c>
      <c r="E9" s="19">
        <v>1</v>
      </c>
      <c r="F9" s="20">
        <f>E9*F$4</f>
        <v>5</v>
      </c>
      <c r="G9" s="19"/>
      <c r="H9" s="20">
        <f>G9*H$4</f>
        <v>0</v>
      </c>
      <c r="I9" s="19"/>
      <c r="J9" s="20">
        <f>I9*J$4</f>
        <v>0</v>
      </c>
      <c r="K9" s="19"/>
      <c r="L9" s="20">
        <f>K9*L$4</f>
        <v>0</v>
      </c>
      <c r="M9" s="19"/>
      <c r="N9" s="31">
        <f>M9*N$4</f>
        <v>0</v>
      </c>
      <c r="O9" s="19"/>
      <c r="P9" s="20">
        <f>O9*P$4</f>
        <v>0</v>
      </c>
      <c r="Q9" s="19"/>
      <c r="R9" s="20">
        <f>Q9*R$4</f>
        <v>0</v>
      </c>
      <c r="S9" s="19">
        <f>C9+G9+K9+O9</f>
        <v>0</v>
      </c>
      <c r="T9" s="19">
        <f>E9+I9+M9+Q9</f>
        <v>1</v>
      </c>
      <c r="U9" s="39">
        <f>D9+F9+H9+J9+L9+N9+P9+R9</f>
        <v>5</v>
      </c>
      <c r="V9" s="40">
        <v>0.167</v>
      </c>
      <c r="X9" s="41"/>
    </row>
    <row r="10" s="1" customFormat="1" ht="56.25" customHeight="1" spans="1:24">
      <c r="A10" s="17">
        <v>2</v>
      </c>
      <c r="B10" s="21" t="s">
        <v>23</v>
      </c>
      <c r="C10" s="19"/>
      <c r="D10" s="20">
        <f t="shared" ref="D10:D12" si="0">C10*D$4</f>
        <v>0</v>
      </c>
      <c r="E10" s="19"/>
      <c r="F10" s="20">
        <f t="shared" ref="F10:F12" si="1">E10*F$4</f>
        <v>0</v>
      </c>
      <c r="G10" s="19"/>
      <c r="H10" s="20">
        <f t="shared" ref="H10:H12" si="2">G10*H$4</f>
        <v>0</v>
      </c>
      <c r="I10" s="19">
        <v>1</v>
      </c>
      <c r="J10" s="20">
        <f>I10*J$4</f>
        <v>5</v>
      </c>
      <c r="K10" s="19"/>
      <c r="L10" s="20">
        <f t="shared" ref="L10:L12" si="3">K10*L$4</f>
        <v>0</v>
      </c>
      <c r="M10" s="19"/>
      <c r="N10" s="31">
        <f>M10*N$4</f>
        <v>0</v>
      </c>
      <c r="O10" s="19"/>
      <c r="P10" s="20">
        <f t="shared" ref="P10:P12" si="4">O10*P$4</f>
        <v>0</v>
      </c>
      <c r="Q10" s="19"/>
      <c r="R10" s="20">
        <f t="shared" ref="R10:R12" si="5">Q10*R$4</f>
        <v>0</v>
      </c>
      <c r="S10" s="19">
        <f t="shared" ref="S10:S12" si="6">C10+G10+K10+O10</f>
        <v>0</v>
      </c>
      <c r="T10" s="19">
        <f t="shared" ref="T10:T12" si="7">E10+I10+M10+Q10</f>
        <v>1</v>
      </c>
      <c r="U10" s="39">
        <f t="shared" ref="U10:U12" si="8">D10+F10+H10+J10+L10+N10+P10+R10</f>
        <v>5</v>
      </c>
      <c r="V10" s="40">
        <v>0.167</v>
      </c>
      <c r="X10" s="41"/>
    </row>
    <row r="11" s="1" customFormat="1" ht="56.25" customHeight="1" spans="1:22">
      <c r="A11" s="17">
        <v>3</v>
      </c>
      <c r="B11" s="21" t="s">
        <v>24</v>
      </c>
      <c r="C11" s="19"/>
      <c r="D11" s="20">
        <f t="shared" si="0"/>
        <v>0</v>
      </c>
      <c r="E11" s="19"/>
      <c r="F11" s="20"/>
      <c r="G11" s="19"/>
      <c r="H11" s="20">
        <f t="shared" si="2"/>
        <v>0</v>
      </c>
      <c r="I11" s="19">
        <v>1</v>
      </c>
      <c r="J11" s="20">
        <f>I11*J$4</f>
        <v>5</v>
      </c>
      <c r="K11" s="19"/>
      <c r="L11" s="20">
        <f t="shared" si="3"/>
        <v>0</v>
      </c>
      <c r="M11" s="19">
        <v>1</v>
      </c>
      <c r="N11" s="31">
        <f>M11*N$4</f>
        <v>15</v>
      </c>
      <c r="O11" s="19"/>
      <c r="P11" s="20">
        <f t="shared" si="4"/>
        <v>0</v>
      </c>
      <c r="Q11" s="19"/>
      <c r="R11" s="20">
        <f t="shared" si="5"/>
        <v>0</v>
      </c>
      <c r="S11" s="19">
        <f t="shared" si="6"/>
        <v>0</v>
      </c>
      <c r="T11" s="19">
        <f t="shared" si="7"/>
        <v>2</v>
      </c>
      <c r="U11" s="39">
        <f t="shared" si="8"/>
        <v>20</v>
      </c>
      <c r="V11" s="42">
        <v>0.333</v>
      </c>
    </row>
    <row r="12" s="1" customFormat="1" ht="56.25" customHeight="1" spans="1:22">
      <c r="A12" s="17">
        <v>4</v>
      </c>
      <c r="B12" s="21" t="s">
        <v>25</v>
      </c>
      <c r="C12" s="19"/>
      <c r="D12" s="20">
        <f t="shared" si="0"/>
        <v>0</v>
      </c>
      <c r="E12" s="19">
        <v>1</v>
      </c>
      <c r="F12" s="20">
        <f t="shared" si="1"/>
        <v>5</v>
      </c>
      <c r="G12" s="19"/>
      <c r="H12" s="20">
        <f t="shared" si="2"/>
        <v>0</v>
      </c>
      <c r="I12" s="19"/>
      <c r="J12" s="20">
        <f>I12*J$4</f>
        <v>0</v>
      </c>
      <c r="K12" s="19"/>
      <c r="L12" s="20">
        <f t="shared" si="3"/>
        <v>0</v>
      </c>
      <c r="M12" s="19"/>
      <c r="N12" s="31">
        <f>M12*N$4</f>
        <v>0</v>
      </c>
      <c r="O12" s="19"/>
      <c r="P12" s="20">
        <f t="shared" si="4"/>
        <v>0</v>
      </c>
      <c r="Q12" s="19">
        <v>1</v>
      </c>
      <c r="R12" s="20">
        <f t="shared" si="5"/>
        <v>5</v>
      </c>
      <c r="S12" s="19">
        <f t="shared" si="6"/>
        <v>0</v>
      </c>
      <c r="T12" s="19">
        <f t="shared" si="7"/>
        <v>2</v>
      </c>
      <c r="U12" s="39">
        <f t="shared" si="8"/>
        <v>10</v>
      </c>
      <c r="V12" s="42">
        <v>0.333</v>
      </c>
    </row>
    <row r="13" s="2" customFormat="1" ht="33.95" customHeight="1" spans="1:22">
      <c r="A13" s="22" t="s">
        <v>26</v>
      </c>
      <c r="B13" s="23"/>
      <c r="C13" s="24">
        <f>SUM(C9:C12)</f>
        <v>0</v>
      </c>
      <c r="D13" s="24">
        <f>SUM(D9:D12)</f>
        <v>0</v>
      </c>
      <c r="E13" s="24">
        <f>SUM(E9:E12)</f>
        <v>2</v>
      </c>
      <c r="F13" s="24">
        <f>SUM(F9:F12)</f>
        <v>10</v>
      </c>
      <c r="G13" s="24">
        <f t="shared" ref="G13:M13" si="9">SUM(G9:G12)</f>
        <v>0</v>
      </c>
      <c r="H13" s="24">
        <f t="shared" si="9"/>
        <v>0</v>
      </c>
      <c r="I13" s="24">
        <f t="shared" si="9"/>
        <v>2</v>
      </c>
      <c r="J13" s="24">
        <f t="shared" si="9"/>
        <v>10</v>
      </c>
      <c r="K13" s="24">
        <f t="shared" si="9"/>
        <v>0</v>
      </c>
      <c r="L13" s="24">
        <f t="shared" si="9"/>
        <v>0</v>
      </c>
      <c r="M13" s="24">
        <f t="shared" si="9"/>
        <v>1</v>
      </c>
      <c r="N13" s="31">
        <f>M13*N$4</f>
        <v>15</v>
      </c>
      <c r="O13" s="24">
        <f t="shared" ref="O13:V13" si="10">SUM(O9:O12)</f>
        <v>0</v>
      </c>
      <c r="P13" s="24">
        <f t="shared" si="10"/>
        <v>0</v>
      </c>
      <c r="Q13" s="24">
        <f t="shared" si="10"/>
        <v>1</v>
      </c>
      <c r="R13" s="24">
        <f t="shared" si="10"/>
        <v>5</v>
      </c>
      <c r="S13" s="24">
        <f t="shared" si="10"/>
        <v>0</v>
      </c>
      <c r="T13" s="24">
        <f t="shared" si="10"/>
        <v>6</v>
      </c>
      <c r="U13" s="43">
        <f t="shared" si="10"/>
        <v>40</v>
      </c>
      <c r="V13" s="44">
        <f t="shared" si="10"/>
        <v>1</v>
      </c>
    </row>
    <row r="14" s="1" customFormat="1" ht="33.95" customHeight="1" spans="1:22">
      <c r="A14" s="22" t="s">
        <v>27</v>
      </c>
      <c r="B14" s="23"/>
      <c r="C14" s="25">
        <v>0.4</v>
      </c>
      <c r="D14" s="26"/>
      <c r="E14" s="26"/>
      <c r="F14" s="27"/>
      <c r="G14" s="25">
        <v>0.3</v>
      </c>
      <c r="H14" s="26"/>
      <c r="I14" s="26"/>
      <c r="J14" s="27"/>
      <c r="K14" s="25">
        <v>0.2</v>
      </c>
      <c r="L14" s="26"/>
      <c r="M14" s="26"/>
      <c r="N14" s="27"/>
      <c r="O14" s="25">
        <v>0.1</v>
      </c>
      <c r="P14" s="26"/>
      <c r="Q14" s="26"/>
      <c r="R14" s="27"/>
      <c r="S14" s="45"/>
      <c r="T14" s="45"/>
      <c r="U14" s="45"/>
      <c r="V14" s="46">
        <f>SUM(C14:R14)</f>
        <v>1</v>
      </c>
    </row>
    <row r="15" s="1" customFormat="1" ht="33.95" customHeight="1" spans="1:22">
      <c r="A15" s="28" t="s">
        <v>28</v>
      </c>
      <c r="B15" s="29"/>
      <c r="C15" s="22">
        <f>C13*0.25+E13*1.5</f>
        <v>3</v>
      </c>
      <c r="D15" s="30"/>
      <c r="E15" s="30"/>
      <c r="F15" s="23"/>
      <c r="G15" s="22">
        <f>G13*0.25+I13*1.5</f>
        <v>3</v>
      </c>
      <c r="H15" s="30"/>
      <c r="I15" s="30"/>
      <c r="J15" s="23"/>
      <c r="K15" s="22">
        <f>K13*0.25+M13*3</f>
        <v>3</v>
      </c>
      <c r="L15" s="30"/>
      <c r="M15" s="30"/>
      <c r="N15" s="23"/>
      <c r="O15" s="22">
        <f>O13*0.25+Q13*1</f>
        <v>1</v>
      </c>
      <c r="P15" s="30"/>
      <c r="Q15" s="30"/>
      <c r="R15" s="23"/>
      <c r="S15" s="45"/>
      <c r="T15" s="45"/>
      <c r="U15" s="45"/>
      <c r="V15" s="45">
        <f>SUM(C15:R15)</f>
        <v>10</v>
      </c>
    </row>
  </sheetData>
  <mergeCells count="24">
    <mergeCell ref="A2:V2"/>
    <mergeCell ref="A3:V3"/>
    <mergeCell ref="C6:R6"/>
    <mergeCell ref="C7:F7"/>
    <mergeCell ref="G7:J7"/>
    <mergeCell ref="K7:N7"/>
    <mergeCell ref="O7:R7"/>
    <mergeCell ref="A13:B13"/>
    <mergeCell ref="A14:B14"/>
    <mergeCell ref="C14:F14"/>
    <mergeCell ref="G14:J14"/>
    <mergeCell ref="K14:N14"/>
    <mergeCell ref="O14:R14"/>
    <mergeCell ref="A15:B15"/>
    <mergeCell ref="C15:F15"/>
    <mergeCell ref="G15:J15"/>
    <mergeCell ref="K15:N15"/>
    <mergeCell ref="O15:R15"/>
    <mergeCell ref="A6:A8"/>
    <mergeCell ref="B6:B8"/>
    <mergeCell ref="U6:U8"/>
    <mergeCell ref="V6:V8"/>
    <mergeCell ref="W6:Y8"/>
    <mergeCell ref="S6:T7"/>
  </mergeCells>
  <pageMargins left="0.7" right="0.7" top="0.75" bottom="0.75" header="0.3" footer="0.3"/>
  <pageSetup paperSize="9" scale="64" orientation="landscape" horizontalDpi="300" verticalDpi="3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một số lưu ý</vt:lpstr>
      <vt:lpstr>ma trận tự luận 100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ASUS</cp:lastModifiedBy>
  <dcterms:created xsi:type="dcterms:W3CDTF">2020-10-09T15:09:00Z</dcterms:created>
  <dcterms:modified xsi:type="dcterms:W3CDTF">2020-11-03T14:33:40Z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1033-11.2.0.9739</vt:lpwstr>
  </property>
</Properties>
</file>